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0" documentId="13_ncr:1_{5DE45D76-CF5B-4206-9EC9-A0E87D0CF6E6}" xr6:coauthVersionLast="43" xr6:coauthVersionMax="43" xr10:uidLastSave="{00000000-0000-0000-0000-000000000000}"/>
  <bookViews>
    <workbookView xWindow="-93" yWindow="-93" windowWidth="25786" windowHeight="14586" xr2:uid="{00000000-000D-0000-FFFF-FFFF00000000}"/>
  </bookViews>
  <sheets>
    <sheet name="Final Points with change notes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4" i="7" l="1"/>
  <c r="B133" i="7"/>
  <c r="B132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E114" i="7"/>
  <c r="E129" i="7" s="1"/>
  <c r="C114" i="7"/>
  <c r="C129" i="7" s="1"/>
  <c r="E103" i="7"/>
  <c r="E128" i="7" s="1"/>
  <c r="C103" i="7"/>
  <c r="C128" i="7" s="1"/>
  <c r="E96" i="7"/>
  <c r="E127" i="7" s="1"/>
  <c r="C96" i="7"/>
  <c r="C127" i="7" s="1"/>
  <c r="E91" i="7"/>
  <c r="E126" i="7" s="1"/>
  <c r="C91" i="7"/>
  <c r="C126" i="7" s="1"/>
  <c r="E83" i="7"/>
  <c r="E125" i="7" s="1"/>
  <c r="C83" i="7"/>
  <c r="C125" i="7" s="1"/>
  <c r="E76" i="7"/>
  <c r="E124" i="7" s="1"/>
  <c r="C76" i="7"/>
  <c r="C124" i="7" s="1"/>
  <c r="E65" i="7"/>
  <c r="E123" i="7" s="1"/>
  <c r="C65" i="7"/>
  <c r="C123" i="7" s="1"/>
  <c r="E50" i="7"/>
  <c r="E122" i="7" s="1"/>
  <c r="C50" i="7"/>
  <c r="C122" i="7" s="1"/>
  <c r="E36" i="7"/>
  <c r="E121" i="7" s="1"/>
  <c r="C36" i="7"/>
  <c r="C121" i="7" s="1"/>
  <c r="E21" i="7"/>
  <c r="E120" i="7" s="1"/>
  <c r="C21" i="7"/>
  <c r="C120" i="7" s="1"/>
  <c r="E13" i="7"/>
  <c r="E119" i="7" s="1"/>
  <c r="C13" i="7"/>
  <c r="C119" i="7" s="1"/>
  <c r="E130" i="7" l="1"/>
  <c r="C130" i="7"/>
</calcChain>
</file>

<file path=xl/sharedStrings.xml><?xml version="1.0" encoding="utf-8"?>
<sst xmlns="http://schemas.openxmlformats.org/spreadsheetml/2006/main" count="150" uniqueCount="117">
  <si>
    <t>Administration</t>
  </si>
  <si>
    <t>Quarterly:  Verify accuracy of DACdb member data, including Classifications, and
     report club achievements in Rotary Club Central.</t>
  </si>
  <si>
    <t>Attained</t>
  </si>
  <si>
    <t>Administration Total</t>
  </si>
  <si>
    <t>Foundation</t>
  </si>
  <si>
    <t>Qualify for and apply for a District or Global Grant.</t>
  </si>
  <si>
    <t>Gain new Paul Harris Society Members:  S/M Clubs 1; L/XL Clubs 2.</t>
  </si>
  <si>
    <t>District Governor's Goal Total</t>
  </si>
  <si>
    <t>Foundation Total</t>
  </si>
  <si>
    <t>Leadership</t>
  </si>
  <si>
    <t>All Club Officers and Board have rotary.org and DACdb login IDs.</t>
  </si>
  <si>
    <t>Members attend Rotary Leadership Institute (RLI):  S 1; M 2; L 3; XL 4.</t>
  </si>
  <si>
    <t>Leadership Total</t>
  </si>
  <si>
    <t>Membership</t>
  </si>
  <si>
    <t>Conduct New Member Orientation with each member.</t>
  </si>
  <si>
    <t>Membership Total</t>
  </si>
  <si>
    <t>Public Image (PI)</t>
  </si>
  <si>
    <t>Public Image (PI) Total</t>
  </si>
  <si>
    <t>Publish (in print or online) weekly bulletins to members.</t>
  </si>
  <si>
    <t>Georgia Rotary Student Program (GRSP)</t>
  </si>
  <si>
    <t>Georgia Rotary Student Program (GRSP) Total</t>
  </si>
  <si>
    <t>Have both a GRSP student and a GRSP Trustee give a program.</t>
  </si>
  <si>
    <t>Increase GRSP Donations by at least 5% over last year.</t>
  </si>
  <si>
    <t>Community Service</t>
  </si>
  <si>
    <t xml:space="preserve">Report volunteer hours and service project contributions in Rotary Club Central.  </t>
  </si>
  <si>
    <t>Community Service Total</t>
  </si>
  <si>
    <t>International Service</t>
  </si>
  <si>
    <t>Vocational Service</t>
  </si>
  <si>
    <t>Vocational Service Total</t>
  </si>
  <si>
    <t>Youth Service Total</t>
  </si>
  <si>
    <t>Youth Service</t>
  </si>
  <si>
    <t>Complete 2 of the following:
a) Provide a copy of the Four-Way Test to new members.
b) Observe Vocational Service Month in January by recognizing a vocation that
     represents your community’s business and professional population.
c) Have at least 6 Rotarians give classification talks, throughout the year.</t>
  </si>
  <si>
    <t>International Service Total</t>
  </si>
  <si>
    <t>Maintain a club website and Facebook page with the current Rotary theme,
     showcasing club activities and illustrating Rotary’s impact locally and abroad.</t>
  </si>
  <si>
    <t>Contribute $20 per capita to C.A.R.T. Fund.</t>
  </si>
  <si>
    <t>†</t>
  </si>
  <si>
    <t>Objective Totals</t>
  </si>
  <si>
    <t>Club Sizes</t>
  </si>
  <si>
    <t xml:space="preserve">  Small Club:                    2-29 members</t>
  </si>
  <si>
    <t>Significant Achievement Award Criteria</t>
  </si>
  <si>
    <t>• Addressed a significant problem or need in the local area</t>
  </si>
  <si>
    <t xml:space="preserve">  (International service projects, no matter how worthy, are not eligible for this award.)</t>
  </si>
  <si>
    <t>• Involved most or all of the club’s members in personal rather than monetary service</t>
  </si>
  <si>
    <t>• Been commensurate with the size of the club and its available resources</t>
  </si>
  <si>
    <t>• Enhanced the image of Rotary in the community</t>
  </si>
  <si>
    <t>• Been able to be emulated by other Rotary clubs</t>
  </si>
  <si>
    <t>• Been active during the Rotary year for which the award is being given</t>
  </si>
  <si>
    <t xml:space="preserve"> (Though it need not have been initiated, and may have been completed, in the current Rotary year.)</t>
  </si>
  <si>
    <t>Value</t>
  </si>
  <si>
    <t xml:space="preserve">  Medium Club:             30-59 members</t>
  </si>
  <si>
    <t xml:space="preserve">  Large Club:                   60-90 members</t>
  </si>
  <si>
    <t xml:space="preserve">  X-Large Club:               91+ members</t>
  </si>
  <si>
    <t>Have at least 2 programs on The Rotary Foundation, with 1 in November.</t>
  </si>
  <si>
    <t xml:space="preserve">Submit quarterly to the District 6910 Office:  articles and photos of projects,
     fundraisers, activities or interesting meetings for the District 6910 newsletter;
     and post at least 1 initiative in Rotary Showcase.   </t>
  </si>
  <si>
    <t>Participate in 2 vocational tours.</t>
  </si>
  <si>
    <t>Display a Four Way Test banner and recite the Four-Way Test at each meeting.</t>
  </si>
  <si>
    <t>Complete 2 of the following:
a) Promote and host an October World Polio Day event, on social media and/or
     in print or broadcast media.  Register it in endpolio.org
b) Host an event, informing your community of a locally-important issue.
     Highlight the club’s work bringing people together to find solutions.
     Report the result in Rotary Club Central.
c) Involve local media in at least 1 club event.  Report in Rotary Club Central.</t>
  </si>
  <si>
    <t>Participate in Laws of Life Essay Contest, or sponsor Four-Way Test Essay Contest.</t>
  </si>
  <si>
    <t>President-Nominee (2020-2021 President) attends PETS 2019.</t>
  </si>
  <si>
    <t>Any 4 of the following attend District Assembly on  April 6, 2019:
     President Elect, President Nominee, Secretary, Treasurer, Foundation Chair,
     Membership Chair, Public Image Chair.  Chair or Chair Elect qualifies.</t>
  </si>
  <si>
    <t>Set at least 10 goals in Rotary Club Central and approve a budget by June 30,2019.</t>
  </si>
  <si>
    <t>Review and/or update the club constitution and by-laws by September 1,  2019.</t>
  </si>
  <si>
    <t>File mandatory IRS Form 990 by November 15, 2019.</t>
  </si>
  <si>
    <r>
      <t xml:space="preserve">Distribute monthly issues of </t>
    </r>
    <r>
      <rPr>
        <u/>
        <sz val="11"/>
        <rFont val="Calibri"/>
        <family val="2"/>
        <scheme val="minor"/>
      </rPr>
      <t>The Rotarian Magazine</t>
    </r>
    <r>
      <rPr>
        <sz val="11"/>
        <rFont val="Calibri"/>
        <family val="2"/>
        <scheme val="minor"/>
      </rPr>
      <t xml:space="preserve"> to public libraries,
     hospital or medical/dental waiting rooms, county offices, etc. </t>
    </r>
  </si>
  <si>
    <t>Become a Rotary Foundation Every Rotarian Every Year Club by March 31, 2020.</t>
  </si>
  <si>
    <t xml:space="preserve"> </t>
  </si>
  <si>
    <t>Attain / Maintain per capita Annual Fund giving of $125-$150</t>
  </si>
  <si>
    <t>Attain / Maintain per capita Annual Fund giving of $150 or more (may claim both).</t>
  </si>
  <si>
    <t>Provide Financial support to any current or proposed Global Grant Project</t>
  </si>
  <si>
    <t>Appoint an “On to Conference" Chair and identify in DACdb by August 1, 2019.</t>
  </si>
  <si>
    <t>Register at least 20% of club membership for the April 2020 District Conference
     by April 1, 2020.  Number may include spouses.</t>
  </si>
  <si>
    <t>Establish a Club Membership Committee, appoint Membership Chair/Co-Chairs
     and a Family of Rotary Chair.  Identify them in DACdb by August 1, 2019.</t>
  </si>
  <si>
    <t>Achieve a minimum of 85% membership retention (July 1, 2019 - April 1, 2020).</t>
  </si>
  <si>
    <t>Complete 2 of the following:
a) Have a District Membership Committee member present a program.
b) Hold a Family of Rotary event 2 times per year, outside regular club hours.
c) Schedule a Rotary recruiting event and record details in Rotary Club Central.</t>
  </si>
  <si>
    <t>Maintain an effective ROCK program with at least 2 presentations by April 2020</t>
  </si>
  <si>
    <t xml:space="preserve"> Conduct a Rotary Club Health Check (see Rotary.org) by December 31, 2019</t>
  </si>
  <si>
    <t>Appoint Public Image Chair and identify in DACdb by June 30, 2019.</t>
  </si>
  <si>
    <t>Sponsor or co-sponsor a GRSP student in 2019-2020.</t>
  </si>
  <si>
    <t>Post community service project(s) w/ photos in social and/or traditional media.</t>
  </si>
  <si>
    <t xml:space="preserve">Participate in an International Service Project, such as (but not limited to) Alliance for Smiles, and/or  the HANWASH initiative. </t>
  </si>
  <si>
    <t>Nominate a Rotarian for the Robert Stubbs Guardian of Ethics Award and
     a candidate for the Lee Arrendale Vocational Excellence Award by
     January 31, 2020, and recognize each at a club meeting.</t>
  </si>
  <si>
    <t>Become a 100% Sustaining Member Club by March 31, 2020</t>
  </si>
  <si>
    <t>Become a $100 per Capita Club by March 31, 2020</t>
  </si>
  <si>
    <t xml:space="preserve">Participate in World Polio Day by holding an Event/Fundraiser from 10/17-10/24, </t>
  </si>
  <si>
    <t xml:space="preserve"> and reporting on Rotary.org</t>
  </si>
  <si>
    <t>Appoint a Club Training Officer</t>
  </si>
  <si>
    <t xml:space="preserve">Develop and/or update club strategic plan by April 1, 2020.   Use the 2019 RI Strategic Plan as your guide/reference.                                            </t>
  </si>
  <si>
    <t>At least 1 club member serves at the District Level or above.</t>
  </si>
  <si>
    <t>Complete 2 of the following:
a) Participate in the 10 Million Meal Challenge during 2019-2020, with a food project and report story to local media and social media.
b) Conduct an adult literacy project (such as sponsor adult GEDs).                               c) Participate in a joint service project with another Rotary Club or service org
d) Participate in a "Rotary Days" event.</t>
  </si>
  <si>
    <t>Sponsor a New Rotary Club or Establish a new Satelite Club.</t>
  </si>
  <si>
    <t>Use Rotary's brand guidelines, templates, People of Action campaign materials, and related resources in your club marketing and online presence.</t>
  </si>
  <si>
    <t>Based on Membership as of July 1, 2019</t>
  </si>
  <si>
    <r>
      <rPr>
        <b/>
        <sz val="11"/>
        <rFont val="Calibri"/>
        <family val="2"/>
        <scheme val="minor"/>
      </rPr>
      <t xml:space="preserve">Rotary Citation </t>
    </r>
    <r>
      <rPr>
        <sz val="11"/>
        <rFont val="Calibri"/>
        <family val="2"/>
        <scheme val="minor"/>
      </rPr>
      <t xml:space="preserve">and </t>
    </r>
    <r>
      <rPr>
        <b/>
        <sz val="11"/>
        <rFont val="Calibri"/>
        <family val="2"/>
        <scheme val="minor"/>
      </rPr>
      <t xml:space="preserve">Citation with Presidential Distinction </t>
    </r>
    <r>
      <rPr>
        <sz val="11"/>
        <rFont val="Calibri"/>
        <family val="2"/>
        <scheme val="minor"/>
      </rPr>
      <t>available on Rotary.org  and the Distrist 6910 Website</t>
    </r>
  </si>
  <si>
    <r>
      <rPr>
        <b/>
        <sz val="11"/>
        <rFont val="Calibri"/>
        <family val="2"/>
        <scheme val="minor"/>
      </rPr>
      <t xml:space="preserve">Zone Public Image Award </t>
    </r>
    <r>
      <rPr>
        <sz val="11"/>
        <rFont val="Calibri"/>
        <family val="2"/>
        <scheme val="minor"/>
      </rPr>
      <t>availale on the Zone 33-34 Website</t>
    </r>
  </si>
  <si>
    <r>
      <rPr>
        <b/>
        <sz val="11"/>
        <color theme="1"/>
        <rFont val="Calibri"/>
        <family val="2"/>
        <scheme val="minor"/>
      </rPr>
      <t xml:space="preserve">Stubbs </t>
    </r>
    <r>
      <rPr>
        <sz val="11"/>
        <color theme="1"/>
        <rFont val="Calibri"/>
        <family val="2"/>
        <scheme val="minor"/>
      </rPr>
      <t xml:space="preserve">and </t>
    </r>
    <r>
      <rPr>
        <b/>
        <sz val="11"/>
        <color theme="1"/>
        <rFont val="Calibri"/>
        <family val="2"/>
        <scheme val="minor"/>
      </rPr>
      <t>Arendale</t>
    </r>
    <r>
      <rPr>
        <sz val="11"/>
        <color theme="1"/>
        <rFont val="Calibri"/>
        <family val="2"/>
        <scheme val="minor"/>
      </rPr>
      <t xml:space="preserve"> Award Nomination forms available on the District Website.</t>
    </r>
  </si>
  <si>
    <t>Have a Rotaract and/or Interact Club participate in at least one of your Rotary Club's projects and/or have a Rotaract or Interact Club present a program at one of your Rotary Club's meetings.</t>
  </si>
  <si>
    <t>Implement a new local service project that aligns the club’s interests with any of Rotary's Six Areas of Focus. Report in Rotary Club Central.</t>
  </si>
  <si>
    <t xml:space="preserve">Create a list of as many potential members as there are members in your club
     and invite those individuals to attend a Rotary Event prior to March 31, 2020.  </t>
  </si>
  <si>
    <t xml:space="preserve">Seek out Potential Members whose vocations are not represented in your club and invite those individuals to attend a Rotary Event prior to March 31, 2020.  </t>
  </si>
  <si>
    <t>Have a net memership gain of at least 1 by March 30, 2020</t>
  </si>
  <si>
    <t>District Governor's Goals</t>
  </si>
  <si>
    <t>Club of the Year will be awarded to the club that has attained the highest points
in its size category.  If a tie occurs, the winner will be decided by considering
 submission of a Significant Service Award, progress on the Presidential Citation and /or Citation with Distinction as recorded in Rotary Club Central, progress towards the Public Image Citation, and other club nomnations and awards.</t>
  </si>
  <si>
    <t>The RI Significant Service Award recognizes club projects that have:</t>
  </si>
  <si>
    <t>Sponsor or host Rotary Youth Exchange student(s) and/or RYLA participant(s).</t>
  </si>
  <si>
    <t>Establish or continue a  literacy project for local school or pre-school students.</t>
  </si>
  <si>
    <t>Sponsor or co-sponsor an Interact Club and/or a Rotaract Club, and
     ensure dues are paid by September 30, 2019. ($50 Per Interact Club.)</t>
  </si>
  <si>
    <t>Contribute at least $100 to the District 6910 Interact Scholarship Fund.</t>
  </si>
  <si>
    <t>Contribute at least $500 to a High School Scholarship Program or Student</t>
  </si>
  <si>
    <r>
      <rPr>
        <sz val="11"/>
        <color rgb="FFFF0000"/>
        <rFont val="Calibri"/>
        <family val="2"/>
        <scheme val="minor"/>
      </rPr>
      <t>2019;</t>
    </r>
    <r>
      <rPr>
        <sz val="11"/>
        <rFont val="Calibri"/>
        <family val="2"/>
        <scheme val="minor"/>
      </rPr>
      <t xml:space="preserve"> advertising the event on Social Media, posting the event results on 10/24</t>
    </r>
  </si>
  <si>
    <r>
      <t xml:space="preserve">Record 2019-2020 Club Foundation Goals in Rotary Club Central by </t>
    </r>
    <r>
      <rPr>
        <sz val="11"/>
        <color rgb="FFFF0000"/>
        <rFont val="Calibri"/>
        <family val="2"/>
        <scheme val="minor"/>
      </rPr>
      <t>April 30</t>
    </r>
    <r>
      <rPr>
        <sz val="11"/>
        <rFont val="Calibri"/>
        <family val="2"/>
        <scheme val="minor"/>
      </rPr>
      <t>, 2019.</t>
    </r>
  </si>
  <si>
    <r>
      <t xml:space="preserve">Appoint a Club Foundation Chair and identify in DACdb by </t>
    </r>
    <r>
      <rPr>
        <sz val="11"/>
        <color rgb="FFFF0000"/>
        <rFont val="Calibri"/>
        <family val="2"/>
        <scheme val="minor"/>
      </rPr>
      <t>April 30,</t>
    </r>
    <r>
      <rPr>
        <sz val="11"/>
        <rFont val="Calibri"/>
        <family val="2"/>
        <scheme val="minor"/>
      </rPr>
      <t xml:space="preserve"> 2019.</t>
    </r>
  </si>
  <si>
    <r>
      <rPr>
        <sz val="11"/>
        <color rgb="FFFF0000"/>
        <rFont val="Calibri"/>
        <family val="2"/>
        <scheme val="minor"/>
      </rPr>
      <t xml:space="preserve">Review/Modify </t>
    </r>
    <r>
      <rPr>
        <sz val="11"/>
        <rFont val="Calibri"/>
        <family val="2"/>
        <scheme val="minor"/>
      </rPr>
      <t>your club by-laws on Corporate and/or Family Memberships</t>
    </r>
  </si>
  <si>
    <t xml:space="preserve">2019-20 Governor's Citation Final Point Structure </t>
  </si>
  <si>
    <r>
      <t>3.  Your Club size will be determined by the number of members on your club’s roster at the beginning of the 2019-2020 Rotary Year (July 1</t>
    </r>
    <r>
      <rPr>
        <vertAlign val="superscript"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>)</t>
    </r>
  </si>
  <si>
    <t>4.  Send this finalized Excel spreadsheet to Gerry Taylor (District Awards &amp; Recognition Chair) at gk6910r@gmail.com between 4/8/20 and 4/15/20.  The deadline with no exceptions will be midnight April 15, 2020.</t>
  </si>
  <si>
    <t>1.  Enter your Club Name:</t>
  </si>
  <si>
    <r>
      <t xml:space="preserve">2.  Enter your club’s points attained in each category (leave categories not attained as blanks). Items in </t>
    </r>
    <r>
      <rPr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 are changes from the version of this Citation distributed in the District 6910 Directory.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</si>
</sst>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u/>
      <sz val="11"/>
      <name val="Calibri"/>
      <family val="2"/>
      <scheme val="minor"/>
    </font>
    <font>
      <b/>
      <sz val="18"/>
      <color theme="1"/>
      <name val="Georgia"/>
      <family val="1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0" fillId="4" borderId="2" applyNumberFormat="0" applyFont="0" applyAlignment="0" applyProtection="0"/>
    <xf numFmtId="0" fontId="15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right" vertical="top"/>
    </xf>
    <xf numFmtId="0" fontId="4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/>
    <xf numFmtId="0" fontId="3" fillId="0" borderId="2" xfId="3" applyFont="1" applyFill="1" applyAlignment="1">
      <alignment vertical="top" wrapText="1"/>
    </xf>
    <xf numFmtId="0" fontId="3" fillId="0" borderId="2" xfId="3" applyFont="1" applyFill="1"/>
    <xf numFmtId="0" fontId="3" fillId="0" borderId="2" xfId="3" applyFont="1" applyFill="1" applyAlignment="1">
      <alignment vertical="top"/>
    </xf>
    <xf numFmtId="0" fontId="3" fillId="0" borderId="0" xfId="2" applyFont="1" applyFill="1" applyAlignment="1">
      <alignment vertical="top"/>
    </xf>
    <xf numFmtId="0" fontId="3" fillId="0" borderId="0" xfId="1" applyFont="1" applyFill="1"/>
    <xf numFmtId="0" fontId="3" fillId="0" borderId="0" xfId="1" applyFont="1" applyFill="1" applyAlignment="1">
      <alignment vertical="top"/>
    </xf>
    <xf numFmtId="0" fontId="3" fillId="0" borderId="0" xfId="1" applyFont="1" applyFill="1" applyAlignment="1">
      <alignment vertical="top"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vertical="top" wrapText="1"/>
    </xf>
    <xf numFmtId="0" fontId="0" fillId="0" borderId="0" xfId="0" applyAlignment="1">
      <alignment horizontal="left" vertical="center" wrapText="1" indent="1"/>
    </xf>
    <xf numFmtId="0" fontId="9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left" vertical="center" wrapText="1" indent="1"/>
    </xf>
    <xf numFmtId="0" fontId="17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left" wrapText="1"/>
    </xf>
    <xf numFmtId="0" fontId="16" fillId="0" borderId="0" xfId="4" applyFont="1" applyAlignment="1">
      <alignment horizontal="left" vertical="center" wrapText="1" indent="1"/>
    </xf>
    <xf numFmtId="0" fontId="0" fillId="0" borderId="0" xfId="0" applyAlignment="1">
      <alignment horizontal="left"/>
    </xf>
    <xf numFmtId="0" fontId="1" fillId="5" borderId="3" xfId="0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/>
    <xf numFmtId="0" fontId="0" fillId="0" borderId="5" xfId="0" applyBorder="1" applyAlignment="1"/>
    <xf numFmtId="0" fontId="9" fillId="0" borderId="6" xfId="0" applyFont="1" applyBorder="1" applyAlignment="1" applyProtection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5">
    <cellStyle name="Bad" xfId="2" builtinId="27"/>
    <cellStyle name="Good" xfId="1" builtinId="26"/>
    <cellStyle name="Hyperlink" xfId="4" builtinId="8"/>
    <cellStyle name="Normal" xfId="0" builtinId="0"/>
    <cellStyle name="Note" xfId="3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k6910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DE235-7D14-4275-822B-8C9A9667DF29}">
  <sheetPr>
    <pageSetUpPr fitToPage="1"/>
  </sheetPr>
  <dimension ref="A1:E162"/>
  <sheetViews>
    <sheetView tabSelected="1" workbookViewId="0">
      <selection activeCell="G5" sqref="G5"/>
    </sheetView>
  </sheetViews>
  <sheetFormatPr defaultRowHeight="14.35" x14ac:dyDescent="0.5"/>
  <cols>
    <col min="1" max="1" width="2.703125" customWidth="1"/>
    <col min="2" max="2" width="71.703125" bestFit="1" customWidth="1"/>
    <col min="3" max="3" width="9.5859375" style="17" bestFit="1" customWidth="1"/>
    <col min="4" max="4" width="2.703125" customWidth="1"/>
    <col min="5" max="5" width="8.703125" bestFit="1" customWidth="1"/>
  </cols>
  <sheetData>
    <row r="1" spans="1:5" ht="45" customHeight="1" x14ac:dyDescent="0.5">
      <c r="A1" s="41" t="s">
        <v>112</v>
      </c>
      <c r="B1" s="42"/>
      <c r="C1" s="42"/>
      <c r="D1" s="42"/>
      <c r="E1" s="43"/>
    </row>
    <row r="2" spans="1:5" ht="12" customHeight="1" x14ac:dyDescent="0.65">
      <c r="A2" s="31"/>
      <c r="B2" s="32"/>
    </row>
    <row r="3" spans="1:5" ht="12" customHeight="1" thickBot="1" x14ac:dyDescent="0.7">
      <c r="A3" s="31"/>
      <c r="B3" s="33" t="s">
        <v>115</v>
      </c>
    </row>
    <row r="4" spans="1:5" ht="19.7" customHeight="1" thickBot="1" x14ac:dyDescent="0.7">
      <c r="A4" s="19"/>
      <c r="B4" s="38"/>
      <c r="C4" s="39"/>
      <c r="D4" s="39"/>
      <c r="E4" s="40"/>
    </row>
    <row r="5" spans="1:5" ht="35" customHeight="1" x14ac:dyDescent="0.65">
      <c r="A5" s="19"/>
      <c r="B5" s="30" t="s">
        <v>116</v>
      </c>
      <c r="C5" s="35"/>
      <c r="D5" s="35"/>
      <c r="E5" s="35"/>
    </row>
    <row r="6" spans="1:5" ht="35" customHeight="1" x14ac:dyDescent="0.65">
      <c r="A6" s="19"/>
      <c r="B6" s="30" t="s">
        <v>113</v>
      </c>
      <c r="C6" s="35"/>
      <c r="D6" s="35"/>
      <c r="E6" s="35"/>
    </row>
    <row r="7" spans="1:5" ht="42" customHeight="1" x14ac:dyDescent="0.65">
      <c r="A7" s="19"/>
      <c r="B7" s="36" t="s">
        <v>114</v>
      </c>
      <c r="C7" s="37"/>
      <c r="D7" s="37"/>
      <c r="E7" s="37"/>
    </row>
    <row r="8" spans="1:5" ht="12" customHeight="1" x14ac:dyDescent="0.65">
      <c r="A8" s="19"/>
    </row>
    <row r="9" spans="1:5" ht="18" x14ac:dyDescent="0.5">
      <c r="A9" s="1" t="s">
        <v>0</v>
      </c>
      <c r="B9" s="2"/>
      <c r="C9" s="3" t="s">
        <v>48</v>
      </c>
      <c r="D9" s="2"/>
      <c r="E9" s="3" t="s">
        <v>2</v>
      </c>
    </row>
    <row r="10" spans="1:5" x14ac:dyDescent="0.5">
      <c r="A10" s="2"/>
      <c r="B10" s="4" t="s">
        <v>61</v>
      </c>
      <c r="C10" s="5">
        <v>1</v>
      </c>
      <c r="D10" s="6"/>
      <c r="E10" s="34"/>
    </row>
    <row r="11" spans="1:5" x14ac:dyDescent="0.5">
      <c r="A11" s="2"/>
      <c r="B11" s="4" t="s">
        <v>62</v>
      </c>
      <c r="C11" s="5">
        <v>1</v>
      </c>
      <c r="D11" s="6"/>
      <c r="E11" s="34"/>
    </row>
    <row r="12" spans="1:5" ht="30" customHeight="1" x14ac:dyDescent="0.5">
      <c r="A12" s="2"/>
      <c r="B12" s="20" t="s">
        <v>1</v>
      </c>
      <c r="C12" s="18">
        <v>2</v>
      </c>
      <c r="D12" s="6"/>
      <c r="E12" s="34"/>
    </row>
    <row r="13" spans="1:5" x14ac:dyDescent="0.5">
      <c r="A13" s="2"/>
      <c r="B13" s="8" t="s">
        <v>3</v>
      </c>
      <c r="C13" s="9">
        <f>+SUM(C10:C12)</f>
        <v>4</v>
      </c>
      <c r="D13" s="2"/>
      <c r="E13" s="9">
        <f>SUM(E10:E12)</f>
        <v>0</v>
      </c>
    </row>
    <row r="14" spans="1:5" x14ac:dyDescent="0.5">
      <c r="A14" s="2"/>
      <c r="B14" s="2"/>
      <c r="C14" s="18"/>
      <c r="D14" s="2"/>
      <c r="E14" s="2"/>
    </row>
    <row r="15" spans="1:5" x14ac:dyDescent="0.5">
      <c r="A15" s="2"/>
      <c r="B15" s="2"/>
      <c r="C15" s="18"/>
      <c r="D15" s="2"/>
      <c r="E15" s="2"/>
    </row>
    <row r="16" spans="1:5" ht="18" x14ac:dyDescent="0.5">
      <c r="A16" s="1" t="s">
        <v>100</v>
      </c>
      <c r="B16" s="2"/>
      <c r="C16" s="3" t="s">
        <v>48</v>
      </c>
      <c r="D16" s="2"/>
      <c r="E16" s="3" t="s">
        <v>2</v>
      </c>
    </row>
    <row r="17" spans="1:5" ht="18" x14ac:dyDescent="0.5">
      <c r="A17" s="1"/>
      <c r="B17" s="2" t="s">
        <v>83</v>
      </c>
      <c r="C17" s="3"/>
      <c r="D17" s="2"/>
      <c r="E17" s="3"/>
    </row>
    <row r="18" spans="1:5" ht="18" x14ac:dyDescent="0.5">
      <c r="A18" s="1"/>
      <c r="B18" s="2" t="s">
        <v>108</v>
      </c>
      <c r="C18" s="3"/>
      <c r="D18" s="2"/>
      <c r="E18" s="3"/>
    </row>
    <row r="19" spans="1:5" ht="18" x14ac:dyDescent="0.5">
      <c r="A19" s="1"/>
      <c r="B19" s="21" t="s">
        <v>84</v>
      </c>
      <c r="C19" s="3">
        <v>2</v>
      </c>
      <c r="D19" s="2"/>
      <c r="E19" s="34"/>
    </row>
    <row r="20" spans="1:5" x14ac:dyDescent="0.5">
      <c r="A20" s="10" t="s">
        <v>35</v>
      </c>
      <c r="B20" s="2" t="s">
        <v>34</v>
      </c>
      <c r="C20" s="5">
        <v>2</v>
      </c>
      <c r="D20" s="6"/>
      <c r="E20" s="34"/>
    </row>
    <row r="21" spans="1:5" x14ac:dyDescent="0.5">
      <c r="A21" s="2"/>
      <c r="B21" s="8" t="s">
        <v>7</v>
      </c>
      <c r="C21" s="9">
        <f>+SUM(C17:C20)</f>
        <v>4</v>
      </c>
      <c r="D21" s="2"/>
      <c r="E21" s="9">
        <f>E20</f>
        <v>0</v>
      </c>
    </row>
    <row r="22" spans="1:5" x14ac:dyDescent="0.5">
      <c r="A22" s="2"/>
      <c r="B22" s="2"/>
      <c r="C22" s="18"/>
      <c r="D22" s="2"/>
      <c r="E22" s="2"/>
    </row>
    <row r="23" spans="1:5" x14ac:dyDescent="0.5">
      <c r="A23" s="2"/>
      <c r="B23" s="2"/>
      <c r="C23" s="18"/>
      <c r="D23" s="2"/>
      <c r="E23" s="2"/>
    </row>
    <row r="24" spans="1:5" ht="18" x14ac:dyDescent="0.5">
      <c r="A24" s="1" t="s">
        <v>4</v>
      </c>
      <c r="B24" s="2"/>
      <c r="C24" s="3" t="s">
        <v>48</v>
      </c>
      <c r="D24" s="2"/>
      <c r="E24" s="3" t="s">
        <v>2</v>
      </c>
    </row>
    <row r="25" spans="1:5" x14ac:dyDescent="0.5">
      <c r="A25" s="2"/>
      <c r="B25" s="24" t="s">
        <v>109</v>
      </c>
      <c r="C25" s="5">
        <v>1</v>
      </c>
      <c r="D25" s="6"/>
      <c r="E25" s="34"/>
    </row>
    <row r="26" spans="1:5" x14ac:dyDescent="0.5">
      <c r="A26" s="2"/>
      <c r="B26" s="24" t="s">
        <v>110</v>
      </c>
      <c r="C26" s="5">
        <v>1</v>
      </c>
      <c r="D26" s="6"/>
      <c r="E26" s="34"/>
    </row>
    <row r="27" spans="1:5" x14ac:dyDescent="0.5">
      <c r="A27" s="2"/>
      <c r="B27" s="2" t="s">
        <v>64</v>
      </c>
      <c r="C27" s="5">
        <v>1</v>
      </c>
      <c r="D27" s="6"/>
      <c r="E27" s="34"/>
    </row>
    <row r="28" spans="1:5" x14ac:dyDescent="0.5">
      <c r="A28" s="10" t="s">
        <v>35</v>
      </c>
      <c r="B28" s="2" t="s">
        <v>82</v>
      </c>
      <c r="C28" s="5">
        <v>1</v>
      </c>
      <c r="D28" s="6"/>
      <c r="E28" s="34"/>
    </row>
    <row r="29" spans="1:5" x14ac:dyDescent="0.5">
      <c r="A29" s="2"/>
      <c r="B29" s="2" t="s">
        <v>81</v>
      </c>
      <c r="C29" s="5">
        <v>1</v>
      </c>
      <c r="D29" s="6"/>
      <c r="E29" s="34"/>
    </row>
    <row r="30" spans="1:5" x14ac:dyDescent="0.5">
      <c r="A30" s="2"/>
      <c r="B30" s="2" t="s">
        <v>5</v>
      </c>
      <c r="C30" s="5">
        <v>1</v>
      </c>
      <c r="D30" s="6"/>
      <c r="E30" s="34"/>
    </row>
    <row r="31" spans="1:5" x14ac:dyDescent="0.5">
      <c r="A31" s="2"/>
      <c r="B31" s="2" t="s">
        <v>6</v>
      </c>
      <c r="C31" s="5">
        <v>1</v>
      </c>
      <c r="D31" s="6"/>
      <c r="E31" s="34"/>
    </row>
    <row r="32" spans="1:5" x14ac:dyDescent="0.5">
      <c r="A32" s="2"/>
      <c r="B32" s="2" t="s">
        <v>68</v>
      </c>
      <c r="C32" s="5">
        <v>1</v>
      </c>
      <c r="D32" s="6"/>
      <c r="E32" s="34"/>
    </row>
    <row r="33" spans="1:5" x14ac:dyDescent="0.5">
      <c r="A33" s="10" t="s">
        <v>35</v>
      </c>
      <c r="B33" s="2" t="s">
        <v>66</v>
      </c>
      <c r="C33" s="5">
        <v>1</v>
      </c>
      <c r="D33" s="6"/>
      <c r="E33" s="34"/>
    </row>
    <row r="34" spans="1:5" x14ac:dyDescent="0.5">
      <c r="A34" s="10" t="s">
        <v>35</v>
      </c>
      <c r="B34" s="2" t="s">
        <v>67</v>
      </c>
      <c r="C34" s="5">
        <v>1</v>
      </c>
      <c r="D34" s="6"/>
      <c r="E34" s="34"/>
    </row>
    <row r="35" spans="1:5" x14ac:dyDescent="0.5">
      <c r="A35" s="10" t="s">
        <v>65</v>
      </c>
      <c r="B35" s="2" t="s">
        <v>52</v>
      </c>
      <c r="C35" s="5">
        <v>1</v>
      </c>
      <c r="D35" s="6"/>
      <c r="E35" s="34"/>
    </row>
    <row r="36" spans="1:5" x14ac:dyDescent="0.5">
      <c r="A36" s="2"/>
      <c r="B36" s="8" t="s">
        <v>8</v>
      </c>
      <c r="C36" s="9">
        <f>+SUM(C25:C35)</f>
        <v>11</v>
      </c>
      <c r="D36" s="2"/>
      <c r="E36" s="9">
        <f>SUM(E25:E35)</f>
        <v>0</v>
      </c>
    </row>
    <row r="37" spans="1:5" x14ac:dyDescent="0.5">
      <c r="A37" s="2"/>
      <c r="B37" s="2"/>
      <c r="C37" s="18"/>
      <c r="D37" s="2"/>
      <c r="E37" s="2"/>
    </row>
    <row r="38" spans="1:5" x14ac:dyDescent="0.5">
      <c r="A38" s="2"/>
      <c r="B38" s="2"/>
      <c r="C38" s="18"/>
      <c r="D38" s="2"/>
      <c r="E38" s="2"/>
    </row>
    <row r="39" spans="1:5" ht="18" x14ac:dyDescent="0.5">
      <c r="A39" s="1" t="s">
        <v>9</v>
      </c>
      <c r="B39" s="2"/>
      <c r="C39" s="3" t="s">
        <v>48</v>
      </c>
      <c r="D39" s="2"/>
      <c r="E39" s="3" t="s">
        <v>2</v>
      </c>
    </row>
    <row r="40" spans="1:5" x14ac:dyDescent="0.5">
      <c r="A40" s="2"/>
      <c r="B40" s="4" t="s">
        <v>58</v>
      </c>
      <c r="C40" s="17">
        <v>1</v>
      </c>
      <c r="E40" s="34"/>
    </row>
    <row r="41" spans="1:5" ht="45" customHeight="1" x14ac:dyDescent="0.5">
      <c r="A41" s="10" t="s">
        <v>65</v>
      </c>
      <c r="B41" s="7" t="s">
        <v>59</v>
      </c>
      <c r="C41" s="17">
        <v>3</v>
      </c>
      <c r="E41" s="34"/>
    </row>
    <row r="42" spans="1:5" x14ac:dyDescent="0.5">
      <c r="A42" s="2"/>
      <c r="B42" s="22" t="s">
        <v>60</v>
      </c>
      <c r="C42" s="17">
        <v>2</v>
      </c>
      <c r="E42" s="34"/>
    </row>
    <row r="43" spans="1:5" ht="28.7" x14ac:dyDescent="0.5">
      <c r="A43" s="2"/>
      <c r="B43" s="7" t="s">
        <v>86</v>
      </c>
      <c r="C43" s="17">
        <v>1</v>
      </c>
      <c r="E43" s="34"/>
    </row>
    <row r="44" spans="1:5" x14ac:dyDescent="0.5">
      <c r="A44" s="2"/>
      <c r="B44" s="4" t="s">
        <v>85</v>
      </c>
      <c r="C44" s="5">
        <v>2</v>
      </c>
      <c r="E44" s="34"/>
    </row>
    <row r="45" spans="1:5" x14ac:dyDescent="0.5">
      <c r="A45" s="2"/>
      <c r="B45" s="25" t="s">
        <v>69</v>
      </c>
      <c r="C45" s="5">
        <v>2</v>
      </c>
      <c r="D45" s="6"/>
      <c r="E45" s="34"/>
    </row>
    <row r="46" spans="1:5" ht="28.7" x14ac:dyDescent="0.5">
      <c r="A46" s="10" t="s">
        <v>35</v>
      </c>
      <c r="B46" s="7" t="s">
        <v>70</v>
      </c>
      <c r="C46" s="5">
        <v>2</v>
      </c>
      <c r="D46" s="6"/>
      <c r="E46" s="34"/>
    </row>
    <row r="47" spans="1:5" x14ac:dyDescent="0.5">
      <c r="A47" s="2"/>
      <c r="B47" s="4" t="s">
        <v>11</v>
      </c>
      <c r="C47" s="5">
        <v>2</v>
      </c>
      <c r="D47" s="6"/>
      <c r="E47" s="34"/>
    </row>
    <row r="48" spans="1:5" x14ac:dyDescent="0.5">
      <c r="A48" s="2"/>
      <c r="B48" s="4" t="s">
        <v>87</v>
      </c>
      <c r="C48" s="5">
        <v>1</v>
      </c>
      <c r="D48" s="6"/>
      <c r="E48" s="34"/>
    </row>
    <row r="49" spans="1:5" x14ac:dyDescent="0.5">
      <c r="A49" s="2"/>
      <c r="B49" s="4" t="s">
        <v>10</v>
      </c>
      <c r="C49" s="5">
        <v>2</v>
      </c>
      <c r="D49" s="6"/>
      <c r="E49" s="34"/>
    </row>
    <row r="50" spans="1:5" x14ac:dyDescent="0.5">
      <c r="A50" s="2"/>
      <c r="B50" s="8" t="s">
        <v>12</v>
      </c>
      <c r="C50" s="9">
        <f>+SUM(C40:C49)</f>
        <v>18</v>
      </c>
      <c r="D50" s="2"/>
      <c r="E50" s="9">
        <f>SUM(E46:E49)</f>
        <v>0</v>
      </c>
    </row>
    <row r="51" spans="1:5" x14ac:dyDescent="0.5">
      <c r="A51" s="2"/>
      <c r="B51" s="2"/>
      <c r="C51" s="18"/>
      <c r="D51" s="2"/>
      <c r="E51" s="2"/>
    </row>
    <row r="52" spans="1:5" x14ac:dyDescent="0.5">
      <c r="A52" s="2"/>
      <c r="B52" s="2"/>
      <c r="C52" s="18"/>
      <c r="D52" s="2"/>
      <c r="E52" s="2"/>
    </row>
    <row r="53" spans="1:5" ht="18" x14ac:dyDescent="0.5">
      <c r="A53" s="1" t="s">
        <v>13</v>
      </c>
      <c r="B53" s="2"/>
      <c r="C53" s="3" t="s">
        <v>48</v>
      </c>
      <c r="D53" s="2"/>
      <c r="E53" s="3" t="s">
        <v>2</v>
      </c>
    </row>
    <row r="54" spans="1:5" ht="30" customHeight="1" x14ac:dyDescent="0.5">
      <c r="A54" s="2"/>
      <c r="B54" s="26" t="s">
        <v>71</v>
      </c>
      <c r="C54" s="18">
        <v>2</v>
      </c>
      <c r="D54" s="6"/>
      <c r="E54" s="34"/>
    </row>
    <row r="55" spans="1:5" ht="30" customHeight="1" x14ac:dyDescent="0.5">
      <c r="A55" s="10"/>
      <c r="B55" s="7" t="s">
        <v>97</v>
      </c>
      <c r="C55" s="18">
        <v>2</v>
      </c>
      <c r="D55" s="6"/>
      <c r="E55" s="34"/>
    </row>
    <row r="56" spans="1:5" ht="30" customHeight="1" x14ac:dyDescent="0.5">
      <c r="A56" s="2" t="s">
        <v>65</v>
      </c>
      <c r="B56" s="7" t="s">
        <v>98</v>
      </c>
      <c r="C56" s="18">
        <v>2</v>
      </c>
      <c r="D56" s="6"/>
      <c r="E56" s="34"/>
    </row>
    <row r="57" spans="1:5" x14ac:dyDescent="0.5">
      <c r="A57" s="11" t="s">
        <v>65</v>
      </c>
      <c r="B57" s="4" t="s">
        <v>75</v>
      </c>
      <c r="C57" s="5">
        <v>1</v>
      </c>
      <c r="D57" s="6"/>
      <c r="E57" s="34"/>
    </row>
    <row r="58" spans="1:5" x14ac:dyDescent="0.5">
      <c r="A58" s="11"/>
      <c r="B58" s="23" t="s">
        <v>111</v>
      </c>
      <c r="C58" s="5">
        <v>1</v>
      </c>
      <c r="D58" s="6"/>
      <c r="E58" s="34"/>
    </row>
    <row r="59" spans="1:5" x14ac:dyDescent="0.5">
      <c r="A59" s="2"/>
      <c r="B59" s="4" t="s">
        <v>74</v>
      </c>
      <c r="C59" s="5">
        <v>1</v>
      </c>
      <c r="D59" s="6"/>
      <c r="E59" s="34"/>
    </row>
    <row r="60" spans="1:5" x14ac:dyDescent="0.5">
      <c r="A60" s="2"/>
      <c r="B60" s="4" t="s">
        <v>14</v>
      </c>
      <c r="C60" s="5">
        <v>1</v>
      </c>
      <c r="D60" s="6"/>
      <c r="E60" s="34"/>
    </row>
    <row r="61" spans="1:5" x14ac:dyDescent="0.5">
      <c r="A61" s="11" t="s">
        <v>35</v>
      </c>
      <c r="B61" s="4" t="s">
        <v>72</v>
      </c>
      <c r="C61" s="5">
        <v>2</v>
      </c>
      <c r="D61" s="6"/>
      <c r="E61" s="34"/>
    </row>
    <row r="62" spans="1:5" ht="60" customHeight="1" x14ac:dyDescent="0.5">
      <c r="A62" s="2"/>
      <c r="B62" s="7" t="s">
        <v>73</v>
      </c>
      <c r="C62" s="18">
        <v>2</v>
      </c>
      <c r="D62" s="6"/>
      <c r="E62" s="34"/>
    </row>
    <row r="63" spans="1:5" x14ac:dyDescent="0.5">
      <c r="A63" s="2"/>
      <c r="B63" s="7" t="s">
        <v>89</v>
      </c>
      <c r="C63" s="5">
        <v>1</v>
      </c>
      <c r="D63" s="6"/>
      <c r="E63" s="34"/>
    </row>
    <row r="64" spans="1:5" x14ac:dyDescent="0.5">
      <c r="A64" s="2"/>
      <c r="B64" s="7" t="s">
        <v>99</v>
      </c>
      <c r="C64" s="5">
        <v>2</v>
      </c>
      <c r="D64" s="6"/>
      <c r="E64" s="34"/>
    </row>
    <row r="65" spans="1:5" x14ac:dyDescent="0.5">
      <c r="A65" s="2"/>
      <c r="B65" s="8" t="s">
        <v>15</v>
      </c>
      <c r="C65" s="9">
        <f>+SUM(C54:C64)</f>
        <v>17</v>
      </c>
      <c r="D65" s="2"/>
      <c r="E65" s="9">
        <f>SUM(E54:E62)</f>
        <v>0</v>
      </c>
    </row>
    <row r="66" spans="1:5" x14ac:dyDescent="0.5">
      <c r="A66" s="2"/>
      <c r="B66" s="2"/>
      <c r="C66" s="18"/>
      <c r="D66" s="2"/>
      <c r="E66" s="2"/>
    </row>
    <row r="67" spans="1:5" x14ac:dyDescent="0.5">
      <c r="A67" s="2"/>
      <c r="B67" s="2"/>
      <c r="C67" s="18"/>
      <c r="D67" s="2"/>
      <c r="E67" s="2"/>
    </row>
    <row r="68" spans="1:5" ht="18" x14ac:dyDescent="0.5">
      <c r="A68" s="1" t="s">
        <v>16</v>
      </c>
      <c r="B68" s="2"/>
      <c r="C68" s="3" t="s">
        <v>48</v>
      </c>
      <c r="D68" s="2"/>
      <c r="E68" s="3" t="s">
        <v>2</v>
      </c>
    </row>
    <row r="69" spans="1:5" x14ac:dyDescent="0.5">
      <c r="A69" s="2"/>
      <c r="B69" s="25" t="s">
        <v>76</v>
      </c>
      <c r="C69" s="5">
        <v>2</v>
      </c>
      <c r="D69" s="6"/>
      <c r="E69" s="34"/>
    </row>
    <row r="70" spans="1:5" ht="30" customHeight="1" x14ac:dyDescent="0.5">
      <c r="A70" s="2"/>
      <c r="B70" s="7" t="s">
        <v>33</v>
      </c>
      <c r="C70" s="18">
        <v>1</v>
      </c>
      <c r="D70" s="6"/>
      <c r="E70" s="34"/>
    </row>
    <row r="71" spans="1:5" ht="28.7" x14ac:dyDescent="0.5">
      <c r="A71" s="2"/>
      <c r="B71" s="7" t="s">
        <v>90</v>
      </c>
      <c r="C71" s="18">
        <v>2</v>
      </c>
      <c r="D71" s="6"/>
      <c r="E71" s="34"/>
    </row>
    <row r="72" spans="1:5" ht="28.7" x14ac:dyDescent="0.5">
      <c r="A72" s="2"/>
      <c r="B72" s="7" t="s">
        <v>63</v>
      </c>
      <c r="C72" s="5">
        <v>1</v>
      </c>
      <c r="D72" s="6"/>
      <c r="E72" s="34"/>
    </row>
    <row r="73" spans="1:5" ht="45" customHeight="1" x14ac:dyDescent="0.5">
      <c r="A73" s="2"/>
      <c r="B73" s="7" t="s">
        <v>53</v>
      </c>
      <c r="C73" s="18">
        <v>2</v>
      </c>
      <c r="D73" s="6"/>
      <c r="E73" s="34"/>
    </row>
    <row r="74" spans="1:5" x14ac:dyDescent="0.5">
      <c r="A74" s="2"/>
      <c r="B74" s="4" t="s">
        <v>18</v>
      </c>
      <c r="C74" s="5">
        <v>2</v>
      </c>
      <c r="D74" s="6"/>
      <c r="E74" s="34"/>
    </row>
    <row r="75" spans="1:5" ht="105" customHeight="1" x14ac:dyDescent="0.5">
      <c r="A75" s="12" t="s">
        <v>65</v>
      </c>
      <c r="B75" s="20" t="s">
        <v>56</v>
      </c>
      <c r="C75" s="18">
        <v>2</v>
      </c>
      <c r="D75" s="6"/>
      <c r="E75" s="34"/>
    </row>
    <row r="76" spans="1:5" x14ac:dyDescent="0.5">
      <c r="A76" s="2"/>
      <c r="B76" s="8" t="s">
        <v>17</v>
      </c>
      <c r="C76" s="13">
        <f>+SUM(C69:C75)</f>
        <v>12</v>
      </c>
      <c r="D76" s="2"/>
      <c r="E76" s="9">
        <f>SUM(E69:E75)</f>
        <v>0</v>
      </c>
    </row>
    <row r="77" spans="1:5" x14ac:dyDescent="0.5">
      <c r="A77" s="2"/>
      <c r="B77" s="2"/>
      <c r="C77" s="18"/>
      <c r="D77" s="2"/>
      <c r="E77" s="2"/>
    </row>
    <row r="78" spans="1:5" x14ac:dyDescent="0.5">
      <c r="A78" s="2"/>
      <c r="B78" s="2"/>
      <c r="C78" s="18"/>
      <c r="D78" s="2"/>
      <c r="E78" s="2"/>
    </row>
    <row r="79" spans="1:5" ht="18" x14ac:dyDescent="0.5">
      <c r="A79" s="1" t="s">
        <v>19</v>
      </c>
      <c r="B79" s="2"/>
      <c r="C79" s="3" t="s">
        <v>48</v>
      </c>
      <c r="D79" s="2"/>
      <c r="E79" s="3" t="s">
        <v>2</v>
      </c>
    </row>
    <row r="80" spans="1:5" x14ac:dyDescent="0.5">
      <c r="A80" s="2"/>
      <c r="B80" s="4" t="s">
        <v>77</v>
      </c>
      <c r="C80" s="5">
        <v>2</v>
      </c>
      <c r="D80" s="6"/>
      <c r="E80" s="34"/>
    </row>
    <row r="81" spans="1:5" x14ac:dyDescent="0.5">
      <c r="A81" s="2"/>
      <c r="B81" s="4" t="s">
        <v>21</v>
      </c>
      <c r="C81" s="5">
        <v>2</v>
      </c>
      <c r="D81" s="6"/>
      <c r="E81" s="34"/>
    </row>
    <row r="82" spans="1:5" x14ac:dyDescent="0.5">
      <c r="A82" s="2"/>
      <c r="B82" s="4" t="s">
        <v>22</v>
      </c>
      <c r="C82" s="5">
        <v>2</v>
      </c>
      <c r="D82" s="6"/>
      <c r="E82" s="34"/>
    </row>
    <row r="83" spans="1:5" x14ac:dyDescent="0.5">
      <c r="A83" s="2"/>
      <c r="B83" s="8" t="s">
        <v>20</v>
      </c>
      <c r="C83" s="9">
        <f>+SUM(C80:C82)</f>
        <v>6</v>
      </c>
      <c r="D83" s="2"/>
      <c r="E83" s="9">
        <f>SUM(E80:E82)</f>
        <v>0</v>
      </c>
    </row>
    <row r="84" spans="1:5" x14ac:dyDescent="0.5">
      <c r="A84" s="2"/>
      <c r="B84" s="2"/>
      <c r="C84" s="18"/>
      <c r="D84" s="2"/>
      <c r="E84" s="2"/>
    </row>
    <row r="85" spans="1:5" x14ac:dyDescent="0.5">
      <c r="A85" s="2"/>
      <c r="B85" s="2"/>
      <c r="C85" s="18"/>
      <c r="D85" s="2"/>
      <c r="E85" s="2"/>
    </row>
    <row r="86" spans="1:5" ht="18" x14ac:dyDescent="0.5">
      <c r="A86" s="1" t="s">
        <v>23</v>
      </c>
      <c r="B86" s="2"/>
      <c r="C86" s="3" t="s">
        <v>48</v>
      </c>
      <c r="D86" s="2"/>
      <c r="E86" s="3" t="s">
        <v>2</v>
      </c>
    </row>
    <row r="87" spans="1:5" x14ac:dyDescent="0.5">
      <c r="A87" s="2"/>
      <c r="B87" s="4" t="s">
        <v>78</v>
      </c>
      <c r="C87" s="5">
        <v>1</v>
      </c>
      <c r="D87" s="6"/>
      <c r="E87" s="34"/>
    </row>
    <row r="88" spans="1:5" x14ac:dyDescent="0.5">
      <c r="A88" s="2"/>
      <c r="B88" s="4" t="s">
        <v>24</v>
      </c>
      <c r="C88" s="5">
        <v>1</v>
      </c>
      <c r="D88" s="6"/>
      <c r="E88" s="34"/>
    </row>
    <row r="89" spans="1:5" ht="86" x14ac:dyDescent="0.5">
      <c r="A89" s="2"/>
      <c r="B89" s="7" t="s">
        <v>88</v>
      </c>
      <c r="C89" s="18">
        <v>2</v>
      </c>
      <c r="D89" s="6"/>
      <c r="E89" s="34"/>
    </row>
    <row r="90" spans="1:5" ht="28.7" x14ac:dyDescent="0.5">
      <c r="A90" s="2"/>
      <c r="B90" s="20" t="s">
        <v>96</v>
      </c>
      <c r="C90" s="18">
        <v>2</v>
      </c>
      <c r="D90" s="6"/>
      <c r="E90" s="34"/>
    </row>
    <row r="91" spans="1:5" x14ac:dyDescent="0.5">
      <c r="A91" s="2"/>
      <c r="B91" s="8" t="s">
        <v>25</v>
      </c>
      <c r="C91" s="9">
        <f>+SUM(C87:C90)</f>
        <v>6</v>
      </c>
      <c r="D91" s="2"/>
      <c r="E91" s="9">
        <f>SUM(E87:E90)</f>
        <v>0</v>
      </c>
    </row>
    <row r="92" spans="1:5" x14ac:dyDescent="0.5">
      <c r="A92" s="2"/>
      <c r="B92" s="2"/>
      <c r="C92" s="18"/>
      <c r="D92" s="2"/>
      <c r="E92" s="2"/>
    </row>
    <row r="93" spans="1:5" x14ac:dyDescent="0.5">
      <c r="A93" s="2"/>
      <c r="B93" s="2"/>
      <c r="C93" s="18"/>
      <c r="D93" s="2"/>
      <c r="E93" s="2"/>
    </row>
    <row r="94" spans="1:5" ht="18" x14ac:dyDescent="0.5">
      <c r="A94" s="1" t="s">
        <v>26</v>
      </c>
      <c r="B94" s="2"/>
      <c r="C94" s="3" t="s">
        <v>48</v>
      </c>
      <c r="D94" s="2"/>
      <c r="E94" s="3" t="s">
        <v>2</v>
      </c>
    </row>
    <row r="95" spans="1:5" ht="28.7" x14ac:dyDescent="0.5">
      <c r="A95" s="2"/>
      <c r="B95" s="7" t="s">
        <v>79</v>
      </c>
      <c r="C95" s="18">
        <v>2</v>
      </c>
      <c r="D95" s="6"/>
      <c r="E95" s="34"/>
    </row>
    <row r="96" spans="1:5" x14ac:dyDescent="0.5">
      <c r="A96" s="2"/>
      <c r="B96" s="8" t="s">
        <v>32</v>
      </c>
      <c r="C96" s="9">
        <f>+C95</f>
        <v>2</v>
      </c>
      <c r="D96" s="2"/>
      <c r="E96" s="9">
        <f>E95</f>
        <v>0</v>
      </c>
    </row>
    <row r="97" spans="1:5" x14ac:dyDescent="0.5">
      <c r="A97" s="2"/>
      <c r="B97" s="2"/>
      <c r="C97" s="18"/>
      <c r="D97" s="2"/>
      <c r="E97" s="2"/>
    </row>
    <row r="98" spans="1:5" ht="18" x14ac:dyDescent="0.5">
      <c r="A98" s="1" t="s">
        <v>27</v>
      </c>
      <c r="B98" s="2"/>
      <c r="C98" s="3" t="s">
        <v>48</v>
      </c>
      <c r="D98" s="2"/>
      <c r="E98" s="3" t="s">
        <v>2</v>
      </c>
    </row>
    <row r="99" spans="1:5" ht="43" x14ac:dyDescent="0.5">
      <c r="A99" s="2"/>
      <c r="B99" s="7" t="s">
        <v>80</v>
      </c>
      <c r="C99" s="5">
        <v>2</v>
      </c>
      <c r="D99" s="6"/>
      <c r="E99" s="34"/>
    </row>
    <row r="100" spans="1:5" x14ac:dyDescent="0.5">
      <c r="A100" s="2"/>
      <c r="B100" s="4" t="s">
        <v>55</v>
      </c>
      <c r="C100" s="5">
        <v>2</v>
      </c>
      <c r="D100" s="6"/>
      <c r="E100" s="34"/>
    </row>
    <row r="101" spans="1:5" x14ac:dyDescent="0.5">
      <c r="A101" s="2"/>
      <c r="B101" s="4" t="s">
        <v>54</v>
      </c>
      <c r="C101" s="5">
        <v>2</v>
      </c>
      <c r="D101" s="6"/>
      <c r="E101" s="34"/>
    </row>
    <row r="102" spans="1:5" ht="71.7" x14ac:dyDescent="0.5">
      <c r="A102" s="2"/>
      <c r="B102" s="7" t="s">
        <v>31</v>
      </c>
      <c r="C102" s="18">
        <v>2</v>
      </c>
      <c r="D102" s="6"/>
      <c r="E102" s="34"/>
    </row>
    <row r="103" spans="1:5" x14ac:dyDescent="0.5">
      <c r="A103" s="2"/>
      <c r="B103" s="8" t="s">
        <v>28</v>
      </c>
      <c r="C103" s="9">
        <f>+SUM(C99:C102)</f>
        <v>8</v>
      </c>
      <c r="D103" s="2"/>
      <c r="E103" s="9">
        <f>SUM(E99:E102)</f>
        <v>0</v>
      </c>
    </row>
    <row r="104" spans="1:5" x14ac:dyDescent="0.5">
      <c r="A104" s="2"/>
      <c r="B104" s="2"/>
      <c r="C104" s="18"/>
      <c r="D104" s="2"/>
      <c r="E104" s="2"/>
    </row>
    <row r="105" spans="1:5" x14ac:dyDescent="0.5">
      <c r="A105" s="2"/>
      <c r="B105" s="2"/>
      <c r="C105" s="18"/>
      <c r="D105" s="2"/>
      <c r="E105" s="2"/>
    </row>
    <row r="106" spans="1:5" ht="18" x14ac:dyDescent="0.5">
      <c r="A106" s="1" t="s">
        <v>30</v>
      </c>
      <c r="B106" s="2"/>
      <c r="C106" s="3" t="s">
        <v>48</v>
      </c>
      <c r="D106" s="2"/>
      <c r="E106" s="3" t="s">
        <v>2</v>
      </c>
    </row>
    <row r="107" spans="1:5" ht="28.7" x14ac:dyDescent="0.5">
      <c r="A107" s="2"/>
      <c r="B107" s="29" t="s">
        <v>105</v>
      </c>
      <c r="C107" s="18">
        <v>2</v>
      </c>
      <c r="D107" s="6"/>
      <c r="E107" s="34"/>
    </row>
    <row r="108" spans="1:5" x14ac:dyDescent="0.5">
      <c r="A108" s="2"/>
      <c r="B108" s="27" t="s">
        <v>106</v>
      </c>
      <c r="C108" s="28">
        <v>1</v>
      </c>
      <c r="D108" s="6"/>
      <c r="E108" s="34"/>
    </row>
    <row r="109" spans="1:5" x14ac:dyDescent="0.5">
      <c r="A109" s="2"/>
      <c r="B109" s="27" t="s">
        <v>107</v>
      </c>
      <c r="C109" s="28">
        <v>1</v>
      </c>
      <c r="D109" s="6"/>
      <c r="E109" s="34"/>
    </row>
    <row r="110" spans="1:5" ht="43" x14ac:dyDescent="0.5">
      <c r="A110" s="2"/>
      <c r="B110" s="7" t="s">
        <v>95</v>
      </c>
      <c r="C110" s="18">
        <v>2</v>
      </c>
      <c r="D110" s="6"/>
      <c r="E110" s="34"/>
    </row>
    <row r="111" spans="1:5" x14ac:dyDescent="0.5">
      <c r="A111" s="2"/>
      <c r="B111" s="20" t="s">
        <v>103</v>
      </c>
      <c r="C111" s="18">
        <v>2</v>
      </c>
      <c r="D111" s="6"/>
      <c r="E111" s="34"/>
    </row>
    <row r="112" spans="1:5" x14ac:dyDescent="0.5">
      <c r="A112" s="2"/>
      <c r="B112" s="4" t="s">
        <v>57</v>
      </c>
      <c r="C112" s="5">
        <v>2</v>
      </c>
      <c r="D112" s="6"/>
      <c r="E112" s="34"/>
    </row>
    <row r="113" spans="1:5" x14ac:dyDescent="0.5">
      <c r="A113" s="2"/>
      <c r="B113" s="23" t="s">
        <v>104</v>
      </c>
      <c r="C113" s="5">
        <v>2</v>
      </c>
      <c r="D113" s="6"/>
      <c r="E113" s="34"/>
    </row>
    <row r="114" spans="1:5" x14ac:dyDescent="0.5">
      <c r="A114" s="2"/>
      <c r="B114" s="8" t="s">
        <v>29</v>
      </c>
      <c r="C114" s="9">
        <f>+SUM(C107:C113)</f>
        <v>12</v>
      </c>
      <c r="D114" s="2"/>
      <c r="E114" s="9">
        <f>SUM(E107:E113)</f>
        <v>0</v>
      </c>
    </row>
    <row r="115" spans="1:5" x14ac:dyDescent="0.5">
      <c r="C115"/>
    </row>
    <row r="116" spans="1:5" x14ac:dyDescent="0.5">
      <c r="A116" s="11" t="s">
        <v>35</v>
      </c>
      <c r="B116" t="s">
        <v>91</v>
      </c>
      <c r="C116"/>
    </row>
    <row r="117" spans="1:5" x14ac:dyDescent="0.5">
      <c r="A117" s="2"/>
      <c r="B117" s="8"/>
      <c r="C117" s="12"/>
      <c r="D117" s="2"/>
      <c r="E117" s="12"/>
    </row>
    <row r="118" spans="1:5" ht="18" x14ac:dyDescent="0.5">
      <c r="A118" s="1" t="s">
        <v>36</v>
      </c>
      <c r="B118" s="2"/>
      <c r="C118" s="3" t="s">
        <v>48</v>
      </c>
      <c r="D118" s="2"/>
      <c r="E118" s="3" t="s">
        <v>2</v>
      </c>
    </row>
    <row r="119" spans="1:5" x14ac:dyDescent="0.5">
      <c r="A119" s="2"/>
      <c r="B119" s="14" t="str">
        <f>REPT(" ",75)&amp;A9</f>
        <v xml:space="preserve">                                                                           Administration</v>
      </c>
      <c r="C119" s="12">
        <f>C13</f>
        <v>4</v>
      </c>
      <c r="D119" s="2"/>
      <c r="E119" s="12">
        <f>E13</f>
        <v>0</v>
      </c>
    </row>
    <row r="120" spans="1:5" x14ac:dyDescent="0.5">
      <c r="A120" s="2"/>
      <c r="B120" s="14" t="str">
        <f>REPT(" ",75)&amp;A16</f>
        <v xml:space="preserve">                                                                           District Governor's Goals</v>
      </c>
      <c r="C120" s="12">
        <f>C21</f>
        <v>4</v>
      </c>
      <c r="D120" s="2"/>
      <c r="E120" s="12">
        <f>E21</f>
        <v>0</v>
      </c>
    </row>
    <row r="121" spans="1:5" x14ac:dyDescent="0.5">
      <c r="A121" s="2"/>
      <c r="B121" s="14" t="str">
        <f>REPT(" ",75)&amp;A24</f>
        <v xml:space="preserve">                                                                           Foundation</v>
      </c>
      <c r="C121" s="12">
        <f>C36</f>
        <v>11</v>
      </c>
      <c r="D121" s="2"/>
      <c r="E121" s="12">
        <f>E36</f>
        <v>0</v>
      </c>
    </row>
    <row r="122" spans="1:5" x14ac:dyDescent="0.5">
      <c r="A122" s="2"/>
      <c r="B122" s="14" t="str">
        <f>REPT(" ",75)&amp;A39</f>
        <v xml:space="preserve">                                                                           Leadership</v>
      </c>
      <c r="C122" s="12">
        <f>C50</f>
        <v>18</v>
      </c>
      <c r="D122" s="2"/>
      <c r="E122" s="12">
        <f>E50</f>
        <v>0</v>
      </c>
    </row>
    <row r="123" spans="1:5" x14ac:dyDescent="0.5">
      <c r="A123" s="2"/>
      <c r="B123" s="14" t="str">
        <f>REPT(" ",75)&amp;A53</f>
        <v xml:space="preserve">                                                                           Membership</v>
      </c>
      <c r="C123" s="12">
        <f>C65</f>
        <v>17</v>
      </c>
      <c r="D123" s="2"/>
      <c r="E123" s="12">
        <f>E65</f>
        <v>0</v>
      </c>
    </row>
    <row r="124" spans="1:5" x14ac:dyDescent="0.5">
      <c r="A124" s="2"/>
      <c r="B124" s="14" t="str">
        <f>REPT(" ",75)&amp;A68</f>
        <v xml:space="preserve">                                                                           Public Image (PI)</v>
      </c>
      <c r="C124" s="12">
        <f>C76</f>
        <v>12</v>
      </c>
      <c r="D124" s="2"/>
      <c r="E124" s="12">
        <f>E76</f>
        <v>0</v>
      </c>
    </row>
    <row r="125" spans="1:5" x14ac:dyDescent="0.5">
      <c r="A125" s="2"/>
      <c r="B125" s="14" t="str">
        <f>REPT(" ",75)&amp;A79</f>
        <v xml:space="preserve">                                                                           Georgia Rotary Student Program (GRSP)</v>
      </c>
      <c r="C125" s="12">
        <f>C83</f>
        <v>6</v>
      </c>
      <c r="D125" s="2"/>
      <c r="E125" s="12">
        <f>E83</f>
        <v>0</v>
      </c>
    </row>
    <row r="126" spans="1:5" x14ac:dyDescent="0.5">
      <c r="A126" s="2"/>
      <c r="B126" s="14" t="str">
        <f>REPT(" ",75)&amp;A86</f>
        <v xml:space="preserve">                                                                           Community Service</v>
      </c>
      <c r="C126" s="12">
        <f>C91</f>
        <v>6</v>
      </c>
      <c r="D126" s="2"/>
      <c r="E126" s="12">
        <f>E91</f>
        <v>0</v>
      </c>
    </row>
    <row r="127" spans="1:5" x14ac:dyDescent="0.5">
      <c r="A127" s="2"/>
      <c r="B127" s="14" t="str">
        <f>REPT(" ",75)&amp;A94</f>
        <v xml:space="preserve">                                                                           International Service</v>
      </c>
      <c r="C127" s="12">
        <f>C96</f>
        <v>2</v>
      </c>
      <c r="D127" s="2"/>
      <c r="E127" s="12">
        <f>E96</f>
        <v>0</v>
      </c>
    </row>
    <row r="128" spans="1:5" x14ac:dyDescent="0.5">
      <c r="A128" s="2"/>
      <c r="B128" s="14" t="str">
        <f>REPT(" ",75)&amp;A98</f>
        <v xml:space="preserve">                                                                           Vocational Service</v>
      </c>
      <c r="C128" s="12">
        <f>C103</f>
        <v>8</v>
      </c>
      <c r="D128" s="2"/>
      <c r="E128" s="12">
        <f>E103</f>
        <v>0</v>
      </c>
    </row>
    <row r="129" spans="1:5" x14ac:dyDescent="0.5">
      <c r="A129" s="2"/>
      <c r="B129" s="14" t="str">
        <f>REPT(" ",75)&amp;A106</f>
        <v xml:space="preserve">                                                                           Youth Service</v>
      </c>
      <c r="C129" s="12">
        <f>C114</f>
        <v>12</v>
      </c>
      <c r="D129" s="2"/>
      <c r="E129" s="12">
        <f>E114</f>
        <v>0</v>
      </c>
    </row>
    <row r="130" spans="1:5" x14ac:dyDescent="0.5">
      <c r="A130" s="2"/>
      <c r="B130" s="14" t="str">
        <f>REPT(" ",85)&amp;"Total Points"</f>
        <v xml:space="preserve">                                                                                     Total Points</v>
      </c>
      <c r="C130" s="9">
        <f>SUM(C119:C129)</f>
        <v>100</v>
      </c>
      <c r="D130" s="2"/>
      <c r="E130" s="9">
        <f>SUM(E119:E129)</f>
        <v>0</v>
      </c>
    </row>
    <row r="131" spans="1:5" x14ac:dyDescent="0.5">
      <c r="A131" s="2"/>
      <c r="B131" s="2"/>
      <c r="C131" s="18"/>
      <c r="D131" s="2"/>
      <c r="E131" s="2"/>
    </row>
    <row r="132" spans="1:5" x14ac:dyDescent="0.5">
      <c r="A132" s="2"/>
      <c r="B132" s="15" t="str">
        <f>REPT(" ",75)&amp;"Gold Level       85% or more"</f>
        <v xml:space="preserve">                                                                           Gold Level       85% or more</v>
      </c>
      <c r="C132" s="18"/>
      <c r="D132" s="2"/>
      <c r="E132" s="2"/>
    </row>
    <row r="133" spans="1:5" x14ac:dyDescent="0.5">
      <c r="A133" s="2"/>
      <c r="B133" s="15" t="str">
        <f>REPT(" ",75)&amp;"Silver Level     75%-84%"</f>
        <v xml:space="preserve">                                                                           Silver Level     75%-84%</v>
      </c>
      <c r="C133" s="18"/>
      <c r="D133" s="2"/>
      <c r="E133" s="2"/>
    </row>
    <row r="134" spans="1:5" x14ac:dyDescent="0.5">
      <c r="A134" s="2"/>
      <c r="B134" s="15" t="str">
        <f>REPT(" ",75)&amp;"Bronze Level   66%-74%"</f>
        <v xml:space="preserve">                                                                           Bronze Level   66%-74%</v>
      </c>
      <c r="C134" s="18"/>
      <c r="D134" s="2"/>
      <c r="E134" s="2"/>
    </row>
    <row r="135" spans="1:5" x14ac:dyDescent="0.5">
      <c r="A135" s="2"/>
      <c r="B135" s="2"/>
      <c r="C135" s="18"/>
      <c r="D135" s="2"/>
      <c r="E135" s="2"/>
    </row>
    <row r="136" spans="1:5" x14ac:dyDescent="0.5">
      <c r="A136" s="2"/>
      <c r="B136" s="2"/>
      <c r="C136" s="18"/>
      <c r="D136" s="2"/>
      <c r="E136" s="2"/>
    </row>
    <row r="137" spans="1:5" ht="75" customHeight="1" x14ac:dyDescent="0.5">
      <c r="A137" s="2"/>
      <c r="B137" s="16" t="s">
        <v>101</v>
      </c>
      <c r="C137" s="18"/>
      <c r="D137" s="2"/>
      <c r="E137" s="2"/>
    </row>
    <row r="138" spans="1:5" x14ac:dyDescent="0.5">
      <c r="A138" s="2"/>
      <c r="B138" s="2"/>
      <c r="C138" s="18"/>
      <c r="D138" s="2"/>
      <c r="E138" s="2"/>
    </row>
    <row r="139" spans="1:5" x14ac:dyDescent="0.5">
      <c r="A139" s="2"/>
      <c r="B139" s="2"/>
      <c r="C139" s="18"/>
      <c r="D139" s="2"/>
      <c r="E139" s="2"/>
    </row>
    <row r="140" spans="1:5" x14ac:dyDescent="0.5">
      <c r="A140" s="2"/>
      <c r="B140" s="15" t="s">
        <v>37</v>
      </c>
      <c r="C140" s="18"/>
      <c r="D140" s="2"/>
      <c r="E140" s="2"/>
    </row>
    <row r="141" spans="1:5" x14ac:dyDescent="0.5">
      <c r="A141" s="2"/>
      <c r="B141" s="2" t="s">
        <v>38</v>
      </c>
      <c r="C141" s="18"/>
      <c r="D141" s="2"/>
      <c r="E141" s="2"/>
    </row>
    <row r="142" spans="1:5" x14ac:dyDescent="0.5">
      <c r="A142" s="2"/>
      <c r="B142" s="2" t="s">
        <v>49</v>
      </c>
      <c r="C142" s="18"/>
      <c r="D142" s="2"/>
      <c r="E142" s="2"/>
    </row>
    <row r="143" spans="1:5" x14ac:dyDescent="0.5">
      <c r="A143" s="2"/>
      <c r="B143" s="2" t="s">
        <v>50</v>
      </c>
      <c r="C143" s="18"/>
      <c r="D143" s="2"/>
      <c r="E143" s="2"/>
    </row>
    <row r="144" spans="1:5" x14ac:dyDescent="0.5">
      <c r="A144" s="2"/>
      <c r="B144" s="2" t="s">
        <v>51</v>
      </c>
      <c r="C144" s="18"/>
      <c r="D144" s="2"/>
      <c r="E144" s="2"/>
    </row>
    <row r="145" spans="1:5" x14ac:dyDescent="0.5">
      <c r="A145" s="2"/>
      <c r="C145" s="18"/>
      <c r="D145" s="2"/>
      <c r="E145" s="2"/>
    </row>
    <row r="146" spans="1:5" x14ac:dyDescent="0.5">
      <c r="A146" s="2"/>
      <c r="B146" s="2"/>
      <c r="C146" s="18"/>
      <c r="D146" s="2"/>
      <c r="E146" s="2"/>
    </row>
    <row r="147" spans="1:5" x14ac:dyDescent="0.5">
      <c r="A147" s="2"/>
      <c r="B147" s="15" t="s">
        <v>39</v>
      </c>
      <c r="C147" s="18"/>
      <c r="D147" s="2"/>
      <c r="E147" s="2" t="s">
        <v>65</v>
      </c>
    </row>
    <row r="148" spans="1:5" x14ac:dyDescent="0.5">
      <c r="A148" s="2"/>
      <c r="B148" s="2" t="s">
        <v>102</v>
      </c>
      <c r="C148" s="18"/>
      <c r="D148" s="2"/>
      <c r="E148" s="2"/>
    </row>
    <row r="149" spans="1:5" x14ac:dyDescent="0.5">
      <c r="A149" s="2"/>
      <c r="B149" s="2" t="s">
        <v>40</v>
      </c>
      <c r="C149" s="18"/>
      <c r="D149" s="2"/>
      <c r="E149" s="2"/>
    </row>
    <row r="150" spans="1:5" x14ac:dyDescent="0.5">
      <c r="A150" s="2"/>
      <c r="B150" s="2" t="s">
        <v>41</v>
      </c>
      <c r="C150" s="18"/>
      <c r="D150" s="2"/>
      <c r="E150" s="2"/>
    </row>
    <row r="151" spans="1:5" x14ac:dyDescent="0.5">
      <c r="A151" s="2"/>
      <c r="B151" s="2" t="s">
        <v>42</v>
      </c>
      <c r="C151" s="18"/>
      <c r="D151" s="2"/>
      <c r="E151" s="2"/>
    </row>
    <row r="152" spans="1:5" x14ac:dyDescent="0.5">
      <c r="A152" s="2"/>
      <c r="B152" s="2" t="s">
        <v>43</v>
      </c>
      <c r="C152" s="18"/>
      <c r="D152" s="2"/>
      <c r="E152" s="2"/>
    </row>
    <row r="153" spans="1:5" x14ac:dyDescent="0.5">
      <c r="A153" s="2"/>
      <c r="B153" s="2" t="s">
        <v>44</v>
      </c>
      <c r="C153" s="18"/>
      <c r="D153" s="2"/>
      <c r="E153" s="2"/>
    </row>
    <row r="154" spans="1:5" x14ac:dyDescent="0.5">
      <c r="A154" s="2"/>
      <c r="B154" s="2" t="s">
        <v>45</v>
      </c>
      <c r="C154" s="18"/>
      <c r="D154" s="2"/>
      <c r="E154" s="2"/>
    </row>
    <row r="155" spans="1:5" x14ac:dyDescent="0.5">
      <c r="A155" s="2"/>
      <c r="B155" s="2" t="s">
        <v>46</v>
      </c>
      <c r="C155" s="18"/>
      <c r="D155" s="2"/>
      <c r="E155" s="2"/>
    </row>
    <row r="156" spans="1:5" x14ac:dyDescent="0.5">
      <c r="A156" s="2"/>
      <c r="B156" s="2" t="s">
        <v>47</v>
      </c>
      <c r="C156" s="18"/>
      <c r="D156" s="2"/>
      <c r="E156" s="2"/>
    </row>
    <row r="157" spans="1:5" x14ac:dyDescent="0.5">
      <c r="A157" s="2"/>
      <c r="B157" s="2"/>
      <c r="C157" s="18"/>
      <c r="D157" s="2"/>
      <c r="E157" s="2"/>
    </row>
    <row r="158" spans="1:5" x14ac:dyDescent="0.5">
      <c r="A158" s="12"/>
      <c r="B158" s="2" t="s">
        <v>92</v>
      </c>
      <c r="C158" s="18"/>
      <c r="D158" s="2"/>
      <c r="E158" s="2"/>
    </row>
    <row r="159" spans="1:5" x14ac:dyDescent="0.5">
      <c r="A159" s="2"/>
      <c r="B159" s="2"/>
      <c r="C159" s="18"/>
      <c r="D159" s="2"/>
      <c r="E159" s="2"/>
    </row>
    <row r="160" spans="1:5" x14ac:dyDescent="0.5">
      <c r="A160" s="2"/>
      <c r="B160" s="2" t="s">
        <v>93</v>
      </c>
      <c r="C160" s="18"/>
      <c r="D160" s="2"/>
      <c r="E160" s="2"/>
    </row>
    <row r="161" spans="1:5" x14ac:dyDescent="0.5">
      <c r="A161" s="2"/>
      <c r="B161" s="2"/>
      <c r="C161" s="18"/>
      <c r="D161" s="2"/>
      <c r="E161" s="2"/>
    </row>
    <row r="162" spans="1:5" x14ac:dyDescent="0.5">
      <c r="B162" t="s">
        <v>94</v>
      </c>
    </row>
  </sheetData>
  <sheetProtection algorithmName="SHA-512" hashValue="bXm9zBQt/GB9628QCGoflh5W2v4TQuXMf7/wwhA64EJJBwt3azXiITc64GwO1thnEQFfWxRGOgJ78RXqlAuNeQ==" saltValue="qhDYU/ouau0veWUrRrTJdA==" spinCount="100000" sheet="1" objects="1" scenarios="1"/>
  <mergeCells count="5">
    <mergeCell ref="A1:E1"/>
    <mergeCell ref="B5:E5"/>
    <mergeCell ref="B6:E6"/>
    <mergeCell ref="B7:E7"/>
    <mergeCell ref="B4:E4"/>
  </mergeCells>
  <dataValidations count="1">
    <dataValidation type="whole" operator="equal" allowBlank="1" showInputMessage="1" showErrorMessage="1" sqref="E10:E12 E25:E35 E19:E20 E40:E49 E54:E64 E69:E75 E80:E82 E87:E90 E95 E99:E102 E107:E113" xr:uid="{4D336955-6B20-4400-9931-17633A753962}">
      <formula1>C10</formula1>
    </dataValidation>
  </dataValidations>
  <hyperlinks>
    <hyperlink ref="B7" r:id="rId1" display="mailto:gk6910r@gmail.com" xr:uid="{D6B3C86D-4A9E-425B-A515-63528E235FCF}"/>
  </hyperlinks>
  <pageMargins left="0.7" right="0.7" top="0.75" bottom="0.75" header="0.3" footer="0.3"/>
  <pageSetup scale="95" fitToHeight="0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Points with change 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2019-05-16T21:01:51Z</dcterms:modified>
</cp:coreProperties>
</file>